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 activeTab="7"/>
    <workbookView visibility="hidden" xWindow="-105" yWindow="-105" windowWidth="19425" windowHeight="10305" firstSheet="7" activeTab="7"/>
    <workbookView visibility="hidden" xWindow="-105" yWindow="-105" windowWidth="19425" windowHeight="10305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<sst xmlns="http://schemas.openxmlformats.org/spreadsheetml/2006/main" count="872" uniqueCount="617">
  <si>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</si>
  <si>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</si>
  <si>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</si>
  <si>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</si>
  <si>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</si>
  <si>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</si>
  <si>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</si>
  <si>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</si>
  <si>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</si>
  <si>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</si>
  <si>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</si>
  <si>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</si>
  <si>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</si>
  <si>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</si>
  <si>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</si>
  <si>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</si>
  <si>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</si>
  <si>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</si>
  <si>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</si>
  <si>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</si>
  <si>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</si>
  <si>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</si>
  <si>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</si>
  <si>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</si>
  <si>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</si>
  <si>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</si>
  <si>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</si>
  <si>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</si>
  <si>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</si>
  <si>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</si>
  <si>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</si>
  <si>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</si>
  <si>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</si>
  <si>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</si>
  <si>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</si>
  <si>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</si>
  <si>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</si>
  <si>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</si>
  <si>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</si>
  <si>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</si>
  <si>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</si>
  <si>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</si>
  <si>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</si>
  <si>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</si>
  <si>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</si>
  <si>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</si>
  <si>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</si>
  <si>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</si>
  <si>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</si>
  <si>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</si>
  <si>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</si>
  <si>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</si>
  <si>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</si>
  <si>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</si>
  <si>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</si>
  <si>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</si>
  <si>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</si>
  <si>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</si>
  <si>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</si>
  <si>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</si>
  <si>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</si>
  <si>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</si>
  <si>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</si>
  <si>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</si>
  <si>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</si>
  <si>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</si>
  <si>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</si>
  <si>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</si>
  <si>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</si>
  <si>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</si>
  <si>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</si>
  <si>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</si>
  <si>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</si>
  <si>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</si>
  <si>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</si>
  <si>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</si>
  <si>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</si>
  <si>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</si>
  <si>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</si>
  <si>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</si>
  <si>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</si>
  <si>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</si>
  <si>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</si>
  <si>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</si>
  <si>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</si>
  <si>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</si>
  <si>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</si>
  <si>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</si>
  <si>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</si>
  <si>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</si>
  <si>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</si>
  <si>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</si>
  <si>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</si>
  <si>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</si>
  <si>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</si>
  <si>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</si>
  <si>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</si>
  <si>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</si>
  <si>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</si>
  <si>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</si>
  <si>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</si>
  <si>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</si>
  <si>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</si>
  <si>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</si>
  <si>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</si>
  <si>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</si>
  <si>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</si>
  <si>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</si>
  <si>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</si>
  <si>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</si>
  <si>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</si>
  <si>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</si>
  <si>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</si>
  <si>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</si>
  <si>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</si>
  <si>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</si>
  <si>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</si>
  <si>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</si>
  <si>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</si>
  <si>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</si>
  <si>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</si>
  <si>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</si>
  <si>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</si>
  <si>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</si>
  <si>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</si>
  <si>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</si>
  <si>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</si>
  <si>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</si>
  <si>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</si>
  <si>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</si>
  <si>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</si>
  <si>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</si>
  <si>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</si>
  <si>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</si>
  <si>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</si>
  <si>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</si>
  <si>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</si>
  <si>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</si>
  <si>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</si>
  <si>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</si>
  <si>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</si>
  <si>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</si>
  <si>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</si>
  <si>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</si>
  <si>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</si>
  <si>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</si>
  <si>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</si>
  <si>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</si>
  <si>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</si>
  <si>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</si>
  <si>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</si>
  <si>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</si>
  <si>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</si>
  <si>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</si>
  <si>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</si>
  <si>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</si>
  <si>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</si>
  <si>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</si>
  <si>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</si>
  <si>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</si>
  <si>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</si>
  <si>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</si>
  <si>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</si>
  <si>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</si>
  <si>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</si>
  <si>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</si>
  <si>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</si>
  <si>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</si>
  <si>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</si>
  <si>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</si>
  <si>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</si>
  <si>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</si>
  <si>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</si>
  <si>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</si>
  <si>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</si>
  <si>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</si>
  <si>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</si>
  <si>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</si>
  <si>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</si>
  <si>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</si>
  <si>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</si>
  <si>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</si>
  <si>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</si>
  <si>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</si>
  <si>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</si>
  <si>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</si>
  <si>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</si>
  <si>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</si>
  <si>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</si>
  <si>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</si>
  <si>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</si>
  <si>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</si>
  <si>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</si>
  <si>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</si>
  <si>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</si>
  <si>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</si>
  <si>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</si>
  <si>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</si>
  <si>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</si>
  <si>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</si>
  <si>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</si>
  <si>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</si>
  <si>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</si>
  <si>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</si>
  <si>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</si>
  <si>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</si>
  <si>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</si>
  <si>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</si>
  <si>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</si>
  <si>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</si>
  <si>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</si>
  <si>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</si>
  <si>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</si>
  <si>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</si>
  <si>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</si>
  <si>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</si>
  <si>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</si>
  <si>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</si>
  <si>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</si>
  <si>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</si>
  <si>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</si>
  <si>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</si>
  <si>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</si>
  <si>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</si>
  <si>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</si>
  <si>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</si>
  <si>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</si>
  <si>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</si>
  <si>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</si>
  <si>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</si>
  <si>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</si>
  <si>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</si>
  <si>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</si>
  <si>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</si>
  <si>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</si>
  <si>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</si>
  <si>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</si>
  <si>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</si>
  <si>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</si>
  <si>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</si>
  <si>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</si>
  <si>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</si>
  <si>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</si>
  <si>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</si>
  <si>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</si>
  <si>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</si>
  <si>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</si>
  <si>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</si>
  <si>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</si>
  <si>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</si>
  <si>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</si>
  <si>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</si>
  <si>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</si>
  <si>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</si>
  <si>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</si>
  <si>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</si>
  <si>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</si>
  <si>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</si>
  <si>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</si>
  <si>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</si>
  <si>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</si>
  <si>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</si>
  <si>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</si>
  <si>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</si>
  <si>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</si>
  <si>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</si>
  <si>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</si>
  <si>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</si>
  <si>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</si>
  <si>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</si>
  <si>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</si>
  <si>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</si>
  <si>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</si>
  <si>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</si>
  <si>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</si>
  <si>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</si>
  <si>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</si>
  <si>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</si>
  <si>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</si>
  <si>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</si>
  <si>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</si>
  <si>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</si>
  <si>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</si>
  <si>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</si>
  <si>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</si>
  <si>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</si>
  <si>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</si>
  <si>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</si>
  <si>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</si>
  <si>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</si>
  <si>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</si>
  <si>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</si>
  <si>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</si>
  <si>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</si>
  <si>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</si>
  <si>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</si>
  <si>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</si>
  <si>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</si>
  <si>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</si>
  <si>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</si>
  <si>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</si>
  <si>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</si>
  <si>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</si>
  <si>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</si>
  <si>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</si>
  <si>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</si>
  <si>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</si>
  <si>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</si>
  <si>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</si>
  <si>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</si>
  <si>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</si>
  <si>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</si>
  <si>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</si>
  <si>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</si>
  <si>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</si>
  <si>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</si>
  <si>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</si>
  <si>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</si>
  <si>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</si>
  <si>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</si>
  <si>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</si>
  <si>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</si>
  <si>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</si>
  <si>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</si>
  <si>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</si>
  <si>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</si>
  <si>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</si>
  <si>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</si>
  <si>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</si>
  <si>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</si>
  <si>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</si>
  <si>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</si>
  <si>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</si>
  <si>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</si>
  <si>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</si>
  <si>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</si>
  <si>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</si>
  <si>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</si>
  <si>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</si>
  <si>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</si>
  <si>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</si>
  <si>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</si>
  <si>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</si>
  <si>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</si>
  <si>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</si>
  <si>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</si>
  <si>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</si>
  <si>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</si>
  <si>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</si>
  <si>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</si>
  <si>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</si>
  <si>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</si>
  <si>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</si>
  <si>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</si>
  <si>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</si>
  <si>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</si>
  <si>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</si>
  <si>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</si>
  <si>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</si>
  <si>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</si>
  <si>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</si>
  <si>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</si>
  <si>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</si>
  <si>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</si>
  <si>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</si>
  <si>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</si>
  <si>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</si>
  <si>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</si>
  <si>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</si>
  <si>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</si>
  <si>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</si>
  <si>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</si>
  <si>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</si>
  <si>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</si>
  <si>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</si>
  <si>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</si>
  <si>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</si>
  <si>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</si>
  <si>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</si>
  <si>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</si>
  <si>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</si>
  <si>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</si>
  <si>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</si>
  <si>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</si>
  <si>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</si>
  <si>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</si>
  <si>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</si>
  <si>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</si>
  <si>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</si>
  <si>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</si>
  <si>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</si>
  <si>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</si>
  <si>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</si>
  <si>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</si>
  <si>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</si>
  <si>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</si>
  <si>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</si>
  <si>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</si>
  <si>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</si>
  <si>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</si>
  <si>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</si>
  <si>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</si>
  <si>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</si>
  <si>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</si>
  <si>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</si>
  <si>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</si>
  <si>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</si>
  <si>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</si>
  <si>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</si>
  <si>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</si>
  <si>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</si>
  <si>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</si>
  <si>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</si>
  <si>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</si>
  <si>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</si>
  <si>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</si>
  <si>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</si>
  <si>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</si>
  <si>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</si>
  <si>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</si>
  <si>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</si>
  <si>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</si>
  <si>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</si>
  <si>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</si>
  <si>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</si>
  <si>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</si>
  <si>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</si>
  <si>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</si>
  <si>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</si>
  <si>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</si>
  <si>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</si>
  <si>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</si>
  <si>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</si>
  <si>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</si>
  <si>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</si>
  <si>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</si>
  <si>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</si>
  <si>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</si>
  <si>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</si>
  <si>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</si>
  <si>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</si>
  <si>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</si>
  <si>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</si>
  <si>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</si>
  <si>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</si>
  <si>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</si>
  <si>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</si>
  <si>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</si>
  <si>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</si>
  <si>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</si>
  <si>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</si>
  <si>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</si>
  <si>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</si>
  <si>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</si>
  <si>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</si>
  <si>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</si>
  <si>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</si>
  <si>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</si>
  <si>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</si>
  <si>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</si>
  <si>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</si>
  <si>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</si>
  <si>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</si>
  <si>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</si>
  <si>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</si>
  <si>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</si>
  <si>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</si>
  <si>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</si>
  <si>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</si>
  <si>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</si>
  <si>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</si>
  <si>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</si>
  <si>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</si>
  <si>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</si>
  <si>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</si>
  <si>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</si>
  <si>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</si>
  <si>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</si>
  <si>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</si>
  <si>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</si>
  <si>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</si>
  <si>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</si>
  <si>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</si>
  <si>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</si>
  <si>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</si>
  <si>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</si>
  <si>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</si>
  <si>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</si>
  <si>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</si>
  <si>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</si>
  <si>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</si>
  <si>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</si>
  <si>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</si>
  <si>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</si>
  <si>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</si>
  <si>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</si>
  <si>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</si>
  <si>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</si>
  <si>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</si>
  <si>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</si>
  <si>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</si>
  <si>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</si>
  <si>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</si>
  <si>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</si>
  <si>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</si>
  <si>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</si>
  <si>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</si>
  <si>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</si>
  <si>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</si>
  <si>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</si>
  <si>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</si>
  <si>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</si>
  <si>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</si>
  <si>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</si>
  <si>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</si>
  <si>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</si>
  <si>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</si>
  <si>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</si>
  <si>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</si>
  <si>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</si>
  <si>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</si>
  <si>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</si>
  <si>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</si>
  <si>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</si>
  <si>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</si>
  <si>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</si>
  <si>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</si>
  <si>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</si>
  <si>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</si>
  <si>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</si>
  <si>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</si>
  <si>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</si>
  <si>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</si>
  <si>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</si>
  <si>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</si>
  <si>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</si>
  <si>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</si>
  <si>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</si>
  <si>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</si>
  <si>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</si>
  <si>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</si>
  <si>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</si>
  <si>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</si>
  <si>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</si>
  <si>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</si>
  <si>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</si>
  <si>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</si>
  <si>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</si>
  <si>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</si>
  <si>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</si>
  <si>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</si>
  <si>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</si>
  <si>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</si>
  <si>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</si>
  <si>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</si>
  <si>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</si>
  <si>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</si>
  <si>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</si>
  <si>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</si>
  <si>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</si>
  <si>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</si>
  <si>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</si>
  <si>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</si>
  <si>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</si>
  <si>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</si>
  <si>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</si>
  <si>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</si>
  <si>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</si>
  <si>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</si>
  <si>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</si>
  <si>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</si>
  <si>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</si>
  <si>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</si>
  <si>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</si>
  <si>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</si>
  <si>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</si>
  <si>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</si>
  <si>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</si>
  <si>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</si>
  <si>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</si>
  <si>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</si>
  <si>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</si>
  <si>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</si>
  <si>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</si>
  <si>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</si>
  <si>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Inversiones a largo plazo</t>
  </si>
  <si>
    <t>MUNICIPIO DE SAN LUIS DE LA PAZ, GTO. 2024</t>
  </si>
  <si>
    <t>DEL 01 DE ENERO DEL 2024 AL 31 DE DICIEMBRE DEL 2024</t>
  </si>
  <si>
    <t xml:space="preserve">                                                ____________________________________</t>
  </si>
  <si>
    <t>___________________________________________</t>
  </si>
  <si>
    <t>Lic. Rubén Urías Ruíz</t>
  </si>
  <si>
    <t xml:space="preserve">Presidente Municipal </t>
  </si>
  <si>
    <t xml:space="preserve">C.P.C. Eduardo Adolfo Rodríguez Lino
          </t>
  </si>
  <si>
    <t xml:space="preserve">                 Tesorero Municipal</t>
  </si>
  <si>
    <t>_______________________________________</t>
  </si>
  <si>
    <t xml:space="preserve">                                        Presidente Municipal</t>
  </si>
  <si>
    <t>C.P.C. Eduardo Adolfo Rodríguez Lino</t>
  </si>
  <si>
    <t>__________________________________________________</t>
  </si>
  <si>
    <t xml:space="preserve">                     Tesorero Municipal</t>
  </si>
  <si>
    <t xml:space="preserve">                         Tesorero Municipal</t>
  </si>
  <si>
    <t xml:space="preserve">                                  ____________________________________________</t>
  </si>
  <si>
    <t xml:space="preserve">                Lic. Rubén Urías Ruíz</t>
  </si>
  <si>
    <t xml:space="preserve">                Presidente Municipal</t>
  </si>
  <si>
    <t>________________________________________</t>
  </si>
  <si>
    <t xml:space="preserve">     Lic. Rubén Urías Ruíz</t>
  </si>
  <si>
    <t xml:space="preserve">    Presidente Municipal</t>
  </si>
  <si>
    <t xml:space="preserve">      ____________________________________</t>
  </si>
  <si>
    <t xml:space="preserve">         Presidente Municipal</t>
  </si>
  <si>
    <t xml:space="preserve">             Lic. Rubén Urías Ruíz</t>
  </si>
  <si>
    <t xml:space="preserve">              Presidente Municipal</t>
  </si>
  <si>
    <t xml:space="preserve">      C.P.C. Eduardo Adolfo Rodríguez Lino
          </t>
  </si>
  <si>
    <t>______________________________________________</t>
  </si>
  <si>
    <t xml:space="preserve">         Lic. Rubén Urías Ruíz</t>
  </si>
  <si>
    <t xml:space="preserve">      C.P.C. Eduardo Adolfo Rodríguez Lino          </t>
  </si>
  <si>
    <t xml:space="preserve"> Lic. Rubén Urías Ruíz</t>
  </si>
  <si>
    <t>Presidente Municipal</t>
  </si>
  <si>
    <t>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</si>
</sst>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98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" fontId="5" fillId="0" borderId="0" xfId="0" applyNumberFormat="1" applyFont="1"/>
    <xf numFmtId="4" fontId="5" fillId="0" borderId="0" xfId="10" applyNumberFormat="1" applyFont="1"/>
    <xf numFmtId="4" fontId="0" fillId="0" borderId="0" xfId="0" applyNumberFormat="1"/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center"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2" fillId="0" borderId="0" xfId="3" applyNumberFormat="1" applyFont="1" applyAlignment="1" applyProtection="1">
      <protection locked="0"/>
    </xf>
    <xf numFmtId="0" fontId="9" fillId="0" borderId="0" xfId="9" applyFont="1" applyAlignment="1"/>
    <xf numFmtId="0" fontId="3" fillId="0" borderId="0" xfId="3" applyFont="1" applyBorder="1" applyAlignment="1" applyProtection="1">
      <alignment horizontal="left" vertical="top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/>
      <protection locked="0"/>
    </xf>
    <xf numFmtId="43" fontId="3" fillId="0" borderId="0" xfId="1" applyFont="1" applyBorder="1" applyAlignment="1" applyProtection="1">
      <alignment horizontal="left" vertical="center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586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587</v>
      </c>
      <c r="B3" s="103"/>
      <c r="C3" s="112" t="s">
        <v>3</v>
      </c>
      <c r="D3" s="114">
        <v>4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4" t="s">
        <v>55</v>
      </c>
      <c r="B45" s="154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22"/>
  <sheetViews>
    <sheetView topLeftCell="A148" workbookViewId="0">
      <selection activeCell="B226" sqref="B226"/>
    </sheetView>
    <sheetView workbookViewId="1">
      <selection sqref="A1:C1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5" t="str">
        <f>ESF!A1</f>
        <v>MUNICIPIO DE SAN LUIS DE LA PAZ, GTO. 2024</v>
      </c>
      <c r="B1" s="155"/>
      <c r="C1" s="155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5" t="s">
        <v>189</v>
      </c>
      <c r="B2" s="155"/>
      <c r="C2" s="155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5" t="str">
        <f>ESF!A3</f>
        <v>DEL 01 DE ENERO DEL 2024 AL 31 DE DICIEMBRE DEL 2024</v>
      </c>
      <c r="B3" s="155"/>
      <c r="C3" s="155"/>
      <c r="D3" s="128" t="s">
        <v>3</v>
      </c>
      <c r="E3" s="20">
        <f>'Notas a los Edos Financieros'!D3</f>
        <v>4</v>
      </c>
    </row>
    <row r="4" spans="1:7" s="12" customFormat="1" ht="11.25" customHeight="1" x14ac:dyDescent="0.25">
      <c r="A4" s="155" t="s">
        <v>4</v>
      </c>
      <c r="B4" s="155"/>
      <c r="C4" s="155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542919561.04999995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66502425.719999999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37493212.560000002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29024478.440000001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1008543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7460191.1200000001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6858465.1399999997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6858465.1399999997</v>
      </c>
      <c r="D28" s="126">
        <f>IFERROR(C28/$C$27,"")</f>
        <v>1</v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12722768.189999999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5236659</v>
      </c>
      <c r="D31" s="126">
        <f t="shared" si="2"/>
        <v>0.41159745440587175</v>
      </c>
      <c r="E31" s="41"/>
    </row>
    <row r="32" spans="1:5" x14ac:dyDescent="0.2">
      <c r="A32" s="42">
        <v>4143</v>
      </c>
      <c r="B32" s="43" t="s">
        <v>211</v>
      </c>
      <c r="C32" s="46">
        <v>7255489.7000000002</v>
      </c>
      <c r="D32" s="126">
        <f t="shared" si="2"/>
        <v>0.57027602732735172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230619.49</v>
      </c>
      <c r="D35" s="126">
        <f t="shared" si="2"/>
        <v>1.8126518266776658E-2</v>
      </c>
      <c r="E35" s="41"/>
    </row>
    <row r="36" spans="1:5" x14ac:dyDescent="0.2">
      <c r="A36" s="119">
        <v>4150</v>
      </c>
      <c r="B36" s="120" t="s">
        <v>215</v>
      </c>
      <c r="C36" s="118">
        <v>4798941.2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288325.90000000002</v>
      </c>
      <c r="D37" s="126">
        <f>IFERROR(C37/$C$36,"")</f>
        <v>6.0081148733391446E-2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4629038.63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312135.21999999997</v>
      </c>
      <c r="D40" s="126">
        <f t="shared" si="3"/>
        <v>6.7429815335112026E-2</v>
      </c>
      <c r="E40" s="41"/>
    </row>
    <row r="41" spans="1:5" x14ac:dyDescent="0.2">
      <c r="A41" s="42">
        <v>4162</v>
      </c>
      <c r="B41" s="43" t="s">
        <v>219</v>
      </c>
      <c r="C41" s="46">
        <v>4185341.9</v>
      </c>
      <c r="D41" s="126">
        <f t="shared" si="3"/>
        <v>0.90414927040693116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20624.29</v>
      </c>
      <c r="D43" s="126">
        <f t="shared" si="3"/>
        <v>4.455415400151889E-3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110937.22</v>
      </c>
      <c r="D47" s="126">
        <f t="shared" si="3"/>
        <v>2.3965498857804954E-2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468991866.88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462476612.06999999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195832233.87</v>
      </c>
      <c r="D59" s="126">
        <f t="shared" si="5"/>
        <v>0.42344245905425165</v>
      </c>
      <c r="E59" s="41"/>
    </row>
    <row r="60" spans="1:5" x14ac:dyDescent="0.2">
      <c r="A60" s="42">
        <v>4212</v>
      </c>
      <c r="B60" s="43" t="s">
        <v>237</v>
      </c>
      <c r="C60" s="46">
        <v>194657296</v>
      </c>
      <c r="D60" s="126">
        <f t="shared" si="5"/>
        <v>0.42090192437782531</v>
      </c>
      <c r="E60" s="41"/>
    </row>
    <row r="61" spans="1:5" x14ac:dyDescent="0.2">
      <c r="A61" s="42">
        <v>4213</v>
      </c>
      <c r="B61" s="43" t="s">
        <v>238</v>
      </c>
      <c r="C61" s="46">
        <v>71987082.200000003</v>
      </c>
      <c r="D61" s="126">
        <f t="shared" si="5"/>
        <v>0.15565561656792304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6515254.8099999996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6515254.8099999996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7425268.4500000002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4596923.29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2827945.16</v>
      </c>
      <c r="D83" s="126">
        <f>IFERROR(C83/$C$83,"")</f>
        <v>1</v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>
        <f t="shared" ref="D84:D90" si="7">IFERROR(C84/$C$83,"")</f>
        <v>0</v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>
        <f t="shared" si="7"/>
        <v>0</v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>
        <f t="shared" si="7"/>
        <v>0</v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>
        <f t="shared" si="7"/>
        <v>0</v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>
        <f t="shared" si="7"/>
        <v>0</v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>
        <f t="shared" si="7"/>
        <v>0</v>
      </c>
      <c r="E89" s="43"/>
    </row>
    <row r="90" spans="1:5" x14ac:dyDescent="0.2">
      <c r="A90" s="45">
        <v>4399</v>
      </c>
      <c r="B90" s="43" t="s">
        <v>257</v>
      </c>
      <c r="C90" s="46">
        <v>2824613.16</v>
      </c>
      <c r="D90" s="126">
        <f t="shared" si="7"/>
        <v>0.99882175933001471</v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564735179.73000002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353823206.10000002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216208576.36000001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81151023.709999993</v>
      </c>
      <c r="D97" s="126">
        <f t="shared" ref="D97:D102" si="8">IFERROR(C97/$C$96,"")</f>
        <v>0.37533674693310387</v>
      </c>
      <c r="E97" s="43"/>
    </row>
    <row r="98" spans="1:5" x14ac:dyDescent="0.2">
      <c r="A98" s="45">
        <v>5112</v>
      </c>
      <c r="B98" s="43" t="s">
        <v>268</v>
      </c>
      <c r="C98" s="46">
        <v>27654515.16</v>
      </c>
      <c r="D98" s="126">
        <f t="shared" si="8"/>
        <v>0.12790665211149443</v>
      </c>
      <c r="E98" s="43"/>
    </row>
    <row r="99" spans="1:5" x14ac:dyDescent="0.2">
      <c r="A99" s="45">
        <v>5113</v>
      </c>
      <c r="B99" s="43" t="s">
        <v>269</v>
      </c>
      <c r="C99" s="46">
        <v>55967806.560000002</v>
      </c>
      <c r="D99" s="126">
        <f t="shared" si="8"/>
        <v>0.25886025199486218</v>
      </c>
      <c r="E99" s="43"/>
    </row>
    <row r="100" spans="1:5" x14ac:dyDescent="0.2">
      <c r="A100" s="45">
        <v>5114</v>
      </c>
      <c r="B100" s="43" t="s">
        <v>270</v>
      </c>
      <c r="C100" s="46">
        <v>32573689.609999999</v>
      </c>
      <c r="D100" s="126">
        <f t="shared" si="8"/>
        <v>0.15065863786903111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17415978.48</v>
      </c>
      <c r="D101" s="126">
        <f t="shared" si="8"/>
        <v>8.0551746712403172E-2</v>
      </c>
      <c r="E101" s="1"/>
    </row>
    <row r="102" spans="1:5" x14ac:dyDescent="0.2">
      <c r="A102" s="45">
        <v>5116</v>
      </c>
      <c r="B102" s="43" t="s">
        <v>272</v>
      </c>
      <c r="C102" s="46">
        <v>1445562.84</v>
      </c>
      <c r="D102" s="126">
        <f t="shared" si="8"/>
        <v>6.6859643791051691E-3</v>
      </c>
      <c r="E102" s="43"/>
    </row>
    <row r="103" spans="1:5" x14ac:dyDescent="0.2">
      <c r="A103" s="117">
        <v>5120</v>
      </c>
      <c r="B103" s="120" t="s">
        <v>273</v>
      </c>
      <c r="C103" s="118">
        <v>60263417.380000003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2606980.29</v>
      </c>
      <c r="D104" s="126">
        <f t="shared" ref="D104:D112" si="9">IFERROR(C104/$C$103,"")</f>
        <v>4.325974867242087E-2</v>
      </c>
      <c r="E104" s="43"/>
    </row>
    <row r="105" spans="1:5" x14ac:dyDescent="0.2">
      <c r="A105" s="45">
        <v>5122</v>
      </c>
      <c r="B105" s="43" t="s">
        <v>275</v>
      </c>
      <c r="C105" s="46">
        <v>3323171.72</v>
      </c>
      <c r="D105" s="126">
        <f t="shared" si="9"/>
        <v>5.5144096775084014E-2</v>
      </c>
      <c r="E105" s="43"/>
    </row>
    <row r="106" spans="1:5" x14ac:dyDescent="0.2">
      <c r="A106" s="45">
        <v>5123</v>
      </c>
      <c r="B106" s="43" t="s">
        <v>276</v>
      </c>
      <c r="C106" s="46">
        <v>242048.84</v>
      </c>
      <c r="D106" s="126">
        <f t="shared" si="9"/>
        <v>4.0165136748506114E-3</v>
      </c>
      <c r="E106" s="43"/>
    </row>
    <row r="107" spans="1:5" x14ac:dyDescent="0.2">
      <c r="A107" s="45">
        <v>5124</v>
      </c>
      <c r="B107" s="43" t="s">
        <v>277</v>
      </c>
      <c r="C107" s="46">
        <v>25581555.280000001</v>
      </c>
      <c r="D107" s="126">
        <f t="shared" si="9"/>
        <v>0.42449559603783626</v>
      </c>
      <c r="E107" s="43"/>
    </row>
    <row r="108" spans="1:5" x14ac:dyDescent="0.2">
      <c r="A108" s="45">
        <v>5125</v>
      </c>
      <c r="B108" s="43" t="s">
        <v>278</v>
      </c>
      <c r="C108" s="46">
        <v>1282375.9099999999</v>
      </c>
      <c r="D108" s="126">
        <f t="shared" si="9"/>
        <v>2.1279508626498668E-2</v>
      </c>
      <c r="E108" s="43"/>
    </row>
    <row r="109" spans="1:5" x14ac:dyDescent="0.2">
      <c r="A109" s="45">
        <v>5126</v>
      </c>
      <c r="B109" s="43" t="s">
        <v>279</v>
      </c>
      <c r="C109" s="46">
        <v>24240176.07</v>
      </c>
      <c r="D109" s="126">
        <f t="shared" si="9"/>
        <v>0.40223699756603482</v>
      </c>
      <c r="E109" s="43"/>
    </row>
    <row r="110" spans="1:5" x14ac:dyDescent="0.2">
      <c r="A110" s="45">
        <v>5127</v>
      </c>
      <c r="B110" s="43" t="s">
        <v>280</v>
      </c>
      <c r="C110" s="46">
        <v>2627948.9700000002</v>
      </c>
      <c r="D110" s="126">
        <f t="shared" si="9"/>
        <v>4.3607699069388557E-2</v>
      </c>
      <c r="E110" s="43"/>
    </row>
    <row r="111" spans="1:5" x14ac:dyDescent="0.2">
      <c r="A111" s="45">
        <v>5128</v>
      </c>
      <c r="B111" s="43" t="s">
        <v>281</v>
      </c>
      <c r="C111" s="46">
        <v>129422</v>
      </c>
      <c r="D111" s="126">
        <f t="shared" si="9"/>
        <v>2.1476047264945199E-3</v>
      </c>
      <c r="E111" s="43"/>
    </row>
    <row r="112" spans="1:5" x14ac:dyDescent="0.2">
      <c r="A112" s="45">
        <v>5129</v>
      </c>
      <c r="B112" s="43" t="s">
        <v>282</v>
      </c>
      <c r="C112" s="46">
        <v>229738.3</v>
      </c>
      <c r="D112" s="126">
        <f t="shared" si="9"/>
        <v>3.8122348513916948E-3</v>
      </c>
      <c r="E112" s="43"/>
    </row>
    <row r="113" spans="1:5" x14ac:dyDescent="0.2">
      <c r="A113" s="117">
        <v>5130</v>
      </c>
      <c r="B113" s="120" t="s">
        <v>283</v>
      </c>
      <c r="C113" s="118">
        <v>77351212.359999999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8280053.9800000004</v>
      </c>
      <c r="D114" s="126">
        <f t="shared" ref="D114:D122" si="10">IFERROR(C114/$C$113,"")</f>
        <v>0.10704491535910039</v>
      </c>
      <c r="E114" s="43"/>
    </row>
    <row r="115" spans="1:5" x14ac:dyDescent="0.2">
      <c r="A115" s="45">
        <v>5132</v>
      </c>
      <c r="B115" s="43" t="s">
        <v>285</v>
      </c>
      <c r="C115" s="46">
        <v>16175872.08</v>
      </c>
      <c r="D115" s="126">
        <f t="shared" si="10"/>
        <v>0.20912241174341176</v>
      </c>
      <c r="E115" s="43"/>
    </row>
    <row r="116" spans="1:5" x14ac:dyDescent="0.2">
      <c r="A116" s="45">
        <v>5133</v>
      </c>
      <c r="B116" s="43" t="s">
        <v>286</v>
      </c>
      <c r="C116" s="46">
        <v>2577927.75</v>
      </c>
      <c r="D116" s="126">
        <f t="shared" si="10"/>
        <v>3.3327567485330105E-2</v>
      </c>
      <c r="E116" s="43"/>
    </row>
    <row r="117" spans="1:5" x14ac:dyDescent="0.2">
      <c r="A117" s="45">
        <v>5134</v>
      </c>
      <c r="B117" s="43" t="s">
        <v>287</v>
      </c>
      <c r="C117" s="46">
        <v>2017900.74</v>
      </c>
      <c r="D117" s="126">
        <f t="shared" si="10"/>
        <v>2.6087512767201313E-2</v>
      </c>
      <c r="E117" s="43"/>
    </row>
    <row r="118" spans="1:5" x14ac:dyDescent="0.2">
      <c r="A118" s="45">
        <v>5135</v>
      </c>
      <c r="B118" s="43" t="s">
        <v>288</v>
      </c>
      <c r="C118" s="46">
        <v>8516747.8900000006</v>
      </c>
      <c r="D118" s="126">
        <f t="shared" si="10"/>
        <v>0.11010490501897029</v>
      </c>
      <c r="E118" s="43"/>
    </row>
    <row r="119" spans="1:5" x14ac:dyDescent="0.2">
      <c r="A119" s="45">
        <v>5136</v>
      </c>
      <c r="B119" s="43" t="s">
        <v>289</v>
      </c>
      <c r="C119" s="46">
        <v>2682504.7799999998</v>
      </c>
      <c r="D119" s="126">
        <f t="shared" si="10"/>
        <v>3.4679544097064231E-2</v>
      </c>
      <c r="E119" s="43"/>
    </row>
    <row r="120" spans="1:5" x14ac:dyDescent="0.2">
      <c r="A120" s="45">
        <v>5137</v>
      </c>
      <c r="B120" s="43" t="s">
        <v>290</v>
      </c>
      <c r="C120" s="46">
        <v>702483.55</v>
      </c>
      <c r="D120" s="126">
        <f t="shared" si="10"/>
        <v>9.0817393621521261E-3</v>
      </c>
      <c r="E120" s="43"/>
    </row>
    <row r="121" spans="1:5" x14ac:dyDescent="0.2">
      <c r="A121" s="45">
        <v>5138</v>
      </c>
      <c r="B121" s="43" t="s">
        <v>291</v>
      </c>
      <c r="C121" s="46">
        <v>30786639.260000002</v>
      </c>
      <c r="D121" s="126">
        <f t="shared" si="10"/>
        <v>0.39801107598308888</v>
      </c>
      <c r="E121" s="43"/>
    </row>
    <row r="122" spans="1:5" x14ac:dyDescent="0.2">
      <c r="A122" s="45">
        <v>5139</v>
      </c>
      <c r="B122" s="43" t="s">
        <v>292</v>
      </c>
      <c r="C122" s="46">
        <v>5611082.3300000001</v>
      </c>
      <c r="D122" s="126">
        <f t="shared" si="10"/>
        <v>7.2540328183680974E-2</v>
      </c>
      <c r="E122" s="43"/>
    </row>
    <row r="123" spans="1:5" x14ac:dyDescent="0.2">
      <c r="A123" s="117">
        <v>5200</v>
      </c>
      <c r="B123" s="121" t="s">
        <v>293</v>
      </c>
      <c r="C123" s="118">
        <v>0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799000</v>
      </c>
      <c r="D130" s="126">
        <f>IFERROR(C130/$C$130,"")</f>
        <v>1</v>
      </c>
      <c r="E130" s="43"/>
    </row>
    <row r="131" spans="1:5" x14ac:dyDescent="0.2">
      <c r="A131" s="45">
        <v>5231</v>
      </c>
      <c r="B131" s="43" t="s">
        <v>300</v>
      </c>
      <c r="C131" s="46">
        <v>799000</v>
      </c>
      <c r="D131" s="126">
        <f>IFERROR(C131/$C$130,"")</f>
        <v>1</v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>
        <f>IFERROR(C132/$C$130,"")</f>
        <v>0</v>
      </c>
      <c r="E132" s="43"/>
    </row>
    <row r="133" spans="1:5" x14ac:dyDescent="0.2">
      <c r="A133" s="117">
        <v>5240</v>
      </c>
      <c r="B133" s="120" t="s">
        <v>302</v>
      </c>
      <c r="C133" s="118">
        <v>35516950.939999998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21358232.059999999</v>
      </c>
      <c r="D134" s="126">
        <f>IFERROR(C134/$C$133,"")</f>
        <v>0.60135319881712801</v>
      </c>
      <c r="E134" s="43"/>
    </row>
    <row r="135" spans="1:5" x14ac:dyDescent="0.2">
      <c r="A135" s="45">
        <v>5242</v>
      </c>
      <c r="B135" s="43" t="s">
        <v>304</v>
      </c>
      <c r="C135" s="46">
        <v>295000</v>
      </c>
      <c r="D135" s="126">
        <f>IFERROR(C135/$C$133,"")</f>
        <v>8.3058931634743538E-3</v>
      </c>
      <c r="E135" s="43"/>
    </row>
    <row r="136" spans="1:5" x14ac:dyDescent="0.2">
      <c r="A136" s="45">
        <v>5243</v>
      </c>
      <c r="B136" s="43" t="s">
        <v>305</v>
      </c>
      <c r="C136" s="46">
        <v>13863718.880000001</v>
      </c>
      <c r="D136" s="126">
        <f>IFERROR(C136/$C$133,"")</f>
        <v>0.39034090801939775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2552535.54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330</v>
      </c>
      <c r="C165" s="46">
        <v>2552535.54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6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6" x14ac:dyDescent="0.2">
      <c r="A210" s="117">
        <v>5600</v>
      </c>
      <c r="B210" s="121" t="s">
        <v>373</v>
      </c>
      <c r="C210" s="118">
        <v>172043487.15000001</v>
      </c>
      <c r="D210" s="126"/>
      <c r="E210" s="43"/>
    </row>
    <row r="211" spans="1:6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6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6" x14ac:dyDescent="0.2">
      <c r="B214" s="15" t="s">
        <v>55</v>
      </c>
      <c r="C214" s="24"/>
      <c r="D214" s="24"/>
      <c r="E214" s="24"/>
      <c r="F214" s="24"/>
    </row>
    <row r="215" spans="1:6" x14ac:dyDescent="0.2">
      <c r="B215" s="24"/>
      <c r="C215" s="24"/>
      <c r="D215" s="24"/>
      <c r="E215" s="24"/>
      <c r="F215" s="24"/>
    </row>
    <row r="216" spans="1:6" x14ac:dyDescent="0.2">
      <c r="B216" s="24"/>
      <c r="C216" s="24"/>
      <c r="D216" s="24"/>
      <c r="E216" s="24"/>
      <c r="F216" s="24"/>
    </row>
    <row r="217" spans="1:6" x14ac:dyDescent="0.2">
      <c r="B217" s="24"/>
      <c r="C217" s="24"/>
      <c r="D217" s="24"/>
      <c r="E217" s="24"/>
      <c r="F217" s="24"/>
    </row>
    <row r="218" spans="1:6" x14ac:dyDescent="0.2">
      <c r="B218" s="24"/>
      <c r="C218" s="24"/>
      <c r="D218" s="24"/>
      <c r="E218" s="24"/>
      <c r="F218" s="24"/>
    </row>
    <row r="219" spans="1:6" x14ac:dyDescent="0.2">
      <c r="B219" s="24"/>
      <c r="C219" s="24"/>
      <c r="D219" s="24"/>
      <c r="E219" s="24"/>
      <c r="F219" s="24"/>
    </row>
    <row r="220" spans="1:6" x14ac:dyDescent="0.2">
      <c r="B220" s="178" t="s">
        <v>588</v>
      </c>
      <c r="C220" s="178"/>
      <c r="D220" s="179" t="s">
        <v>589</v>
      </c>
      <c r="E220" s="24"/>
    </row>
    <row r="221" spans="1:6" ht="12.75" x14ac:dyDescent="0.2">
      <c r="B221" s="180" t="s">
        <v>590</v>
      </c>
      <c r="C221" s="178"/>
      <c r="D221" s="181" t="s">
        <v>592</v>
      </c>
      <c r="E221" s="181"/>
      <c r="F221" s="181"/>
    </row>
    <row r="222" spans="1:6" ht="12.75" x14ac:dyDescent="0.2">
      <c r="B222" s="182" t="s">
        <v>591</v>
      </c>
      <c r="C222" s="178"/>
      <c r="D222" s="183" t="s">
        <v>593</v>
      </c>
      <c r="E222" s="183"/>
      <c r="F222" s="183"/>
    </row>
  </sheetData>
  <sheetProtection formatCells="0" formatColumns="0" formatRows="0" insertColumns="0" insertRows="0" insertHyperlinks="0" deleteColumns="0" deleteRows="0" sort="0" autoFilter="0" pivotTables="0"/>
  <autoFilter ref="A93:C212"/>
  <mergeCells count="6">
    <mergeCell ref="D222:F222"/>
    <mergeCell ref="A1:C1"/>
    <mergeCell ref="A2:C2"/>
    <mergeCell ref="A3:C3"/>
    <mergeCell ref="A4:C4"/>
    <mergeCell ref="D221:F221"/>
  </mergeCells>
  <dataValidations disablePrompts="1"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0866141732283472" right="0.70866141732283472" top="0.74803149606299213" bottom="0.74803149606299213" header="0.31496062992125984" footer="0.31496062992125984"/>
  <pageSetup scale="75" fitToWidth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81"/>
  <sheetViews>
    <sheetView topLeftCell="A22" workbookViewId="0">
      <selection activeCell="H183" sqref="A1:H183"/>
    </sheetView>
    <sheetView topLeftCell="A68" workbookViewId="1">
      <selection activeCell="F39" sqref="F39"/>
    </sheetView>
    <sheetView workbookViewId="2">
      <selection sqref="A1:F1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6" t="str">
        <f>'Notas a los Edos Financieros'!A1</f>
        <v>MUNICIPIO DE SAN LUIS DE LA PAZ, GTO. 2024</v>
      </c>
      <c r="B1" s="157"/>
      <c r="C1" s="157"/>
      <c r="D1" s="157"/>
      <c r="E1" s="157"/>
      <c r="F1" s="157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6" t="s">
        <v>56</v>
      </c>
      <c r="B2" s="157"/>
      <c r="C2" s="157"/>
      <c r="D2" s="157"/>
      <c r="E2" s="157"/>
      <c r="F2" s="157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6" t="str">
        <f>'Notas a los Edos Financieros'!A3</f>
        <v>DEL 01 DE ENERO DEL 2024 AL 31 DE DICIEMBRE DEL 2024</v>
      </c>
      <c r="B3" s="157"/>
      <c r="C3" s="157"/>
      <c r="D3" s="157"/>
      <c r="E3" s="157"/>
      <c r="F3" s="157"/>
      <c r="G3" s="11" t="s">
        <v>3</v>
      </c>
      <c r="H3" s="20">
        <f>'Notas a los Edos Financieros'!D3</f>
        <v>4</v>
      </c>
    </row>
    <row r="4" spans="1:8" s="12" customFormat="1" ht="11.25" customHeight="1" x14ac:dyDescent="0.25">
      <c r="A4" s="155" t="s">
        <v>4</v>
      </c>
      <c r="B4" s="155"/>
      <c r="C4" s="155"/>
      <c r="D4" s="155"/>
      <c r="E4" s="155"/>
      <c r="F4" s="155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21190448.440000001</v>
      </c>
    </row>
    <row r="12" spans="1:8" x14ac:dyDescent="0.2">
      <c r="A12" s="17">
        <v>1211</v>
      </c>
      <c r="B12" s="15" t="s">
        <v>585</v>
      </c>
      <c r="C12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9855736.7100000009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8143308.6900000004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198394327.25999999</v>
      </c>
      <c r="D20" s="19">
        <v>198394327.25999999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633075.52</v>
      </c>
      <c r="D21" s="19">
        <v>633075.52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2744.58</v>
      </c>
      <c r="D22" s="19">
        <v>2744.58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1083492.98</v>
      </c>
      <c r="D24" s="19">
        <v>1083492.98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1691474.94</v>
      </c>
      <c r="D25" s="19">
        <v>1691474.94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5226928.88</v>
      </c>
      <c r="D27" s="19">
        <v>5226928.88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12787995.369999999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95624282.390000001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10387757.609999999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-5828769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13416701.74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71743659.459999993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5904932.5800000001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101570598.12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19424944.670000002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7381774.8499999996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1308634.29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43792030.57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3651721.98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23048982.649999999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13960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2948549.11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5236381.28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2752196.15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2478264.2599999998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5920.87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58083857.969999999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58064925.670000002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18932.3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5828769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5828769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206537418.03</v>
      </c>
      <c r="D110" s="19">
        <v>206537418.03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-7273</v>
      </c>
      <c r="D111" s="19">
        <v>-7273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21876197.079999998</v>
      </c>
      <c r="D112" s="19">
        <v>21876197.079999998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7959553.5300000003</v>
      </c>
      <c r="D113" s="19">
        <v>7959553.5300000003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6462.92</v>
      </c>
      <c r="D116" s="19">
        <v>6462.92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-395068.7</v>
      </c>
      <c r="D117" s="19">
        <v>-395068.7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176928308.11000001</v>
      </c>
      <c r="D119" s="19">
        <v>176928308.11000001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88615459.150000006</v>
      </c>
    </row>
    <row r="128" spans="1:8" x14ac:dyDescent="0.2">
      <c r="A128" s="17">
        <v>2161</v>
      </c>
      <c r="B128" s="15" t="s">
        <v>170</v>
      </c>
      <c r="C128" s="19">
        <v>88615459.150000006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  <row r="179" spans="2:5" x14ac:dyDescent="0.2">
      <c r="B179" s="184" t="s">
        <v>594</v>
      </c>
      <c r="D179" s="179" t="s">
        <v>597</v>
      </c>
    </row>
    <row r="180" spans="2:5" ht="12.75" x14ac:dyDescent="0.2">
      <c r="B180" s="180" t="s">
        <v>590</v>
      </c>
      <c r="C180" s="185"/>
      <c r="D180" s="186" t="s">
        <v>596</v>
      </c>
      <c r="E180" s="186"/>
    </row>
    <row r="181" spans="2:5" ht="12.75" x14ac:dyDescent="0.2">
      <c r="B181" s="187" t="s">
        <v>595</v>
      </c>
      <c r="C181" s="187"/>
      <c r="D181" s="188" t="s">
        <v>599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D180:E180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workbookViewId="0">
      <selection activeCell="I37" sqref="I37"/>
    </sheetView>
    <sheetView workbookViewId="1">
      <selection sqref="A1:C1"/>
    </sheetView>
    <sheetView zoomScaleNormal="100"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8" t="str">
        <f>ESF!A1</f>
        <v>MUNICIPIO DE SAN LUIS DE LA PAZ, GTO. 2024</v>
      </c>
      <c r="B1" s="158"/>
      <c r="C1" s="158"/>
      <c r="D1" s="22" t="s">
        <v>0</v>
      </c>
      <c r="E1" s="23">
        <f>'Notas a los Edos Financieros'!D1</f>
        <v>2024</v>
      </c>
    </row>
    <row r="2" spans="1:5" ht="11.25" customHeight="1" x14ac:dyDescent="0.2">
      <c r="A2" s="158" t="s">
        <v>376</v>
      </c>
      <c r="B2" s="158"/>
      <c r="C2" s="158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8" t="str">
        <f>ESF!A3</f>
        <v>DEL 01 DE ENERO DEL 2024 AL 31 DE DICIEMBRE DEL 2024</v>
      </c>
      <c r="B3" s="158"/>
      <c r="C3" s="158"/>
      <c r="D3" s="22" t="s">
        <v>3</v>
      </c>
      <c r="E3" s="23">
        <f>'Notas a los Edos Financieros'!D3</f>
        <v>4</v>
      </c>
    </row>
    <row r="4" spans="1:5" ht="11.25" customHeight="1" x14ac:dyDescent="0.2">
      <c r="A4" s="158" t="s">
        <v>4</v>
      </c>
      <c r="B4" s="158"/>
      <c r="C4" s="158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0</v>
      </c>
    </row>
    <row r="10" spans="1:5" x14ac:dyDescent="0.2">
      <c r="A10" s="28">
        <v>3120</v>
      </c>
      <c r="B10" s="24" t="s">
        <v>378</v>
      </c>
      <c r="C10" s="29">
        <v>9959363.7699999996</v>
      </c>
    </row>
    <row r="11" spans="1:5" x14ac:dyDescent="0.2">
      <c r="A11" s="28">
        <v>3130</v>
      </c>
      <c r="B11" s="24" t="s">
        <v>379</v>
      </c>
      <c r="C11" s="29">
        <v>-22842761.670000002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-21815618.68</v>
      </c>
    </row>
    <row r="16" spans="1:5" x14ac:dyDescent="0.2">
      <c r="A16" s="28">
        <v>3220</v>
      </c>
      <c r="B16" s="24" t="s">
        <v>383</v>
      </c>
      <c r="C16" s="29">
        <v>390634804.98000002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26074304.649999999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  <row r="35" spans="2:5" ht="22.5" x14ac:dyDescent="0.2">
      <c r="B35" s="178" t="s">
        <v>600</v>
      </c>
      <c r="C35" s="178"/>
      <c r="D35" s="189" t="s">
        <v>594</v>
      </c>
      <c r="E35" s="190"/>
    </row>
    <row r="36" spans="2:5" ht="12.75" x14ac:dyDescent="0.2">
      <c r="B36" s="191" t="s">
        <v>601</v>
      </c>
      <c r="C36" s="178"/>
      <c r="D36" s="181" t="s">
        <v>592</v>
      </c>
      <c r="E36" s="181"/>
    </row>
    <row r="37" spans="2:5" ht="12.75" x14ac:dyDescent="0.2">
      <c r="B37" s="192" t="s">
        <v>602</v>
      </c>
      <c r="C37" s="178"/>
      <c r="D37" s="188" t="s">
        <v>593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D36:E36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6"/>
  <sheetViews>
    <sheetView topLeftCell="A103" workbookViewId="0">
      <selection activeCell="I140" sqref="I140"/>
    </sheetView>
    <sheetView workbookViewId="1">
      <selection activeCell="A6" sqref="A6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8" t="str">
        <f>ESF!A1</f>
        <v>MUNICIPIO DE SAN LUIS DE LA PAZ, GTO. 2024</v>
      </c>
      <c r="B1" s="158"/>
      <c r="C1" s="158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8" t="s">
        <v>396</v>
      </c>
      <c r="B2" s="158"/>
      <c r="C2" s="158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8" t="str">
        <f>ESF!A3</f>
        <v>DEL 01 DE ENERO DEL 2024 AL 31 DE DICIEMBRE DEL 2024</v>
      </c>
      <c r="B3" s="158"/>
      <c r="C3" s="158"/>
      <c r="D3" s="22" t="s">
        <v>3</v>
      </c>
      <c r="E3" s="23">
        <f>'Notas a los Edos Financieros'!D3</f>
        <v>4</v>
      </c>
    </row>
    <row r="4" spans="1:5" s="30" customFormat="1" ht="11.25" customHeight="1" x14ac:dyDescent="0.25">
      <c r="A4" s="158" t="s">
        <v>4</v>
      </c>
      <c r="B4" s="158"/>
      <c r="C4" s="158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55022.03</v>
      </c>
      <c r="D9" s="29">
        <v>50537.25</v>
      </c>
    </row>
    <row r="10" spans="1:5" x14ac:dyDescent="0.2">
      <c r="A10" s="28">
        <v>1112</v>
      </c>
      <c r="B10" s="24" t="s">
        <v>398</v>
      </c>
      <c r="C10" s="29">
        <v>59227131.939999998</v>
      </c>
      <c r="D10" s="29">
        <v>80157279.609999999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88615459.150000006</v>
      </c>
      <c r="D14" s="29">
        <v>224138743.59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147897613.12</v>
      </c>
      <c r="D16" s="89">
        <f>SUM(D9:D15)</f>
        <v>304346560.44999999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95624282.390000001</v>
      </c>
      <c r="D21" s="89">
        <f>SUM(D22:D28)</f>
        <v>-61035156.920000002</v>
      </c>
    </row>
    <row r="22" spans="1:4" x14ac:dyDescent="0.2">
      <c r="A22" s="28">
        <v>1231</v>
      </c>
      <c r="B22" s="24" t="s">
        <v>110</v>
      </c>
      <c r="C22" s="29">
        <v>10387757.609999999</v>
      </c>
      <c r="D22" s="29">
        <v>580217.4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-5828769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13416701.74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71743659.459999993</v>
      </c>
      <c r="D26" s="29">
        <v>-66371479.340000004</v>
      </c>
    </row>
    <row r="27" spans="1:4" x14ac:dyDescent="0.2">
      <c r="A27" s="28">
        <v>1236</v>
      </c>
      <c r="B27" s="24" t="s">
        <v>115</v>
      </c>
      <c r="C27" s="29">
        <v>5904932.5800000001</v>
      </c>
      <c r="D27" s="29">
        <v>4756105.0199999996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101570598.11999999</v>
      </c>
      <c r="D29" s="89">
        <f>SUM(D30:D37)</f>
        <v>6559611.5599999996</v>
      </c>
    </row>
    <row r="30" spans="1:4" x14ac:dyDescent="0.2">
      <c r="A30" s="28">
        <v>1241</v>
      </c>
      <c r="B30" s="24" t="s">
        <v>118</v>
      </c>
      <c r="C30" s="29">
        <v>19424944.670000002</v>
      </c>
      <c r="D30" s="29">
        <v>927049.11</v>
      </c>
    </row>
    <row r="31" spans="1:4" x14ac:dyDescent="0.2">
      <c r="A31" s="28">
        <v>1242</v>
      </c>
      <c r="B31" s="24" t="s">
        <v>119</v>
      </c>
      <c r="C31" s="29">
        <v>7381774.8499999996</v>
      </c>
      <c r="D31" s="29">
        <v>128483.14</v>
      </c>
    </row>
    <row r="32" spans="1:4" x14ac:dyDescent="0.2">
      <c r="A32" s="28">
        <v>1243</v>
      </c>
      <c r="B32" s="24" t="s">
        <v>120</v>
      </c>
      <c r="C32" s="29">
        <v>1308634.29</v>
      </c>
      <c r="D32" s="29">
        <v>109588.56</v>
      </c>
    </row>
    <row r="33" spans="1:6" x14ac:dyDescent="0.2">
      <c r="A33" s="28">
        <v>1244</v>
      </c>
      <c r="B33" s="24" t="s">
        <v>121</v>
      </c>
      <c r="C33" s="29">
        <v>43792030.57</v>
      </c>
      <c r="D33" s="29">
        <v>538667.98</v>
      </c>
    </row>
    <row r="34" spans="1:6" x14ac:dyDescent="0.2">
      <c r="A34" s="28">
        <v>1245</v>
      </c>
      <c r="B34" s="24" t="s">
        <v>122</v>
      </c>
      <c r="C34" s="29">
        <v>3651721.98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23048982.649999999</v>
      </c>
      <c r="D35" s="29">
        <v>4825822.7699999996</v>
      </c>
    </row>
    <row r="36" spans="1:6" x14ac:dyDescent="0.2">
      <c r="A36" s="28">
        <v>1247</v>
      </c>
      <c r="B36" s="24" t="s">
        <v>124</v>
      </c>
      <c r="C36" s="29">
        <v>13960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2948549.11</v>
      </c>
      <c r="D37" s="29">
        <v>30000</v>
      </c>
    </row>
    <row r="38" spans="1:6" x14ac:dyDescent="0.2">
      <c r="A38" s="35">
        <v>1250</v>
      </c>
      <c r="B38" s="36" t="s">
        <v>129</v>
      </c>
      <c r="C38" s="89">
        <f>SUM(C39:C43)</f>
        <v>5230460.41</v>
      </c>
      <c r="D38" s="89">
        <f>SUM(D39:D43)</f>
        <v>92409</v>
      </c>
    </row>
    <row r="39" spans="1:6" x14ac:dyDescent="0.2">
      <c r="A39" s="28">
        <v>1251</v>
      </c>
      <c r="B39" s="24" t="s">
        <v>130</v>
      </c>
      <c r="C39" s="29">
        <v>2752196.15</v>
      </c>
      <c r="D39" s="29">
        <v>13181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2478264.2599999998</v>
      </c>
      <c r="D42" s="29">
        <v>79228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202425340.91999999</v>
      </c>
      <c r="D44" s="89">
        <f>D21+D29+D38</f>
        <v>-54383136.359999999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-21815618.68</v>
      </c>
      <c r="D48" s="89">
        <v>58486984.329999998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172043487.15000001</v>
      </c>
      <c r="D49" s="89">
        <f>D50+D62+D63+D72+D75+D81+D90</f>
        <v>108371842.25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172043487.15000001</v>
      </c>
      <c r="D90" s="89">
        <v>108371842.25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7425268.4500000002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7425268.4500000002</v>
      </c>
      <c r="D102" s="29">
        <v>13094995.710000001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4596923.29</v>
      </c>
      <c r="D104" s="29">
        <v>3879467.96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2824613.16</v>
      </c>
      <c r="D123" s="29">
        <v>9212195.75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142802600.02000001</v>
      </c>
      <c r="D136" s="89">
        <f>D48+D49-D101</f>
        <v>166858826.57999998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  <row r="144" spans="1:6" x14ac:dyDescent="0.2">
      <c r="B144" s="193" t="s">
        <v>600</v>
      </c>
      <c r="C144" s="178"/>
      <c r="D144" s="179" t="s">
        <v>603</v>
      </c>
    </row>
    <row r="145" spans="2:5" ht="12.75" x14ac:dyDescent="0.2">
      <c r="B145" s="180" t="s">
        <v>604</v>
      </c>
      <c r="C145" s="178"/>
      <c r="D145" s="181" t="s">
        <v>592</v>
      </c>
      <c r="E145" s="181"/>
    </row>
    <row r="146" spans="2:5" ht="12.75" x14ac:dyDescent="0.2">
      <c r="B146" s="182" t="s">
        <v>605</v>
      </c>
      <c r="C146" s="178"/>
      <c r="D146" s="188" t="s">
        <v>593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D145:E145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0866141732283472" right="0.70866141732283472" top="0.74803149606299213" bottom="0.74803149606299213" header="0.31496062992125984" footer="0.31496062992125984"/>
  <pageSetup scale="95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31"/>
  <sheetViews>
    <sheetView zoomScaleNormal="100" workbookViewId="0">
      <selection activeCell="G43" sqref="G43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9" t="str">
        <f>ESF!A1</f>
        <v>MUNICIPIO DE SAN LUIS DE LA PAZ, GTO. 2024</v>
      </c>
      <c r="B1" s="160"/>
      <c r="C1" s="161"/>
    </row>
    <row r="2" spans="1:5" s="31" customFormat="1" ht="11.25" customHeight="1" x14ac:dyDescent="0.25">
      <c r="A2" s="162" t="s">
        <v>430</v>
      </c>
      <c r="B2" s="163"/>
      <c r="C2" s="164"/>
    </row>
    <row r="3" spans="1:5" s="31" customFormat="1" ht="11.25" customHeight="1" x14ac:dyDescent="0.25">
      <c r="A3" s="162" t="str">
        <f>ESF!A3</f>
        <v>DEL 01 DE ENERO DEL 2024 AL 31 DE DICIEMBRE DEL 2024</v>
      </c>
      <c r="B3" s="163"/>
      <c r="C3" s="164"/>
    </row>
    <row r="4" spans="1:5" s="31" customFormat="1" x14ac:dyDescent="0.25">
      <c r="A4" s="165" t="s">
        <v>431</v>
      </c>
      <c r="B4" s="166"/>
      <c r="C4" s="167"/>
    </row>
    <row r="5" spans="1:5" s="33" customFormat="1" x14ac:dyDescent="0.2">
      <c r="A5" s="168" t="s">
        <v>479</v>
      </c>
      <c r="B5" s="168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542919561.04999995</v>
      </c>
      <c r="D6" s="151"/>
      <c r="E6" s="152"/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5" x14ac:dyDescent="0.2">
      <c r="A17" s="61">
        <v>3.1</v>
      </c>
      <c r="B17" s="55" t="s">
        <v>442</v>
      </c>
      <c r="C17" s="53">
        <v>0</v>
      </c>
    </row>
    <row r="18" spans="1:5" x14ac:dyDescent="0.2">
      <c r="A18" s="62">
        <v>3.2</v>
      </c>
      <c r="B18" s="55" t="s">
        <v>443</v>
      </c>
      <c r="C18" s="53">
        <v>0</v>
      </c>
    </row>
    <row r="19" spans="1:5" x14ac:dyDescent="0.2">
      <c r="A19" s="62">
        <v>3.3</v>
      </c>
      <c r="B19" s="57" t="s">
        <v>444</v>
      </c>
      <c r="C19" s="63">
        <v>0</v>
      </c>
    </row>
    <row r="20" spans="1:5" ht="8.1" customHeight="1" x14ac:dyDescent="0.2">
      <c r="A20" s="49"/>
      <c r="B20" s="64"/>
      <c r="C20" s="65"/>
    </row>
    <row r="21" spans="1:5" x14ac:dyDescent="0.2">
      <c r="A21" s="66" t="s">
        <v>527</v>
      </c>
      <c r="B21" s="66"/>
      <c r="C21" s="48">
        <f>C6+C8-C16</f>
        <v>542919561.04999995</v>
      </c>
      <c r="D21" s="151"/>
      <c r="E21" s="152"/>
    </row>
    <row r="23" spans="1:5" x14ac:dyDescent="0.2">
      <c r="B23" s="15" t="s">
        <v>55</v>
      </c>
    </row>
    <row r="29" spans="1:5" x14ac:dyDescent="0.2">
      <c r="B29" s="194" t="s">
        <v>606</v>
      </c>
      <c r="C29" s="179" t="s">
        <v>611</v>
      </c>
    </row>
    <row r="30" spans="1:5" ht="12.75" x14ac:dyDescent="0.2">
      <c r="B30" s="195" t="s">
        <v>608</v>
      </c>
      <c r="C30" s="181" t="s">
        <v>610</v>
      </c>
      <c r="D30" s="181"/>
      <c r="E30" s="181"/>
    </row>
    <row r="31" spans="1:5" ht="12.75" x14ac:dyDescent="0.2">
      <c r="B31" s="197" t="s">
        <v>609</v>
      </c>
      <c r="C31" s="188" t="s">
        <v>599</v>
      </c>
    </row>
  </sheetData>
  <mergeCells count="6">
    <mergeCell ref="C30:E30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9"/>
  <sheetViews>
    <sheetView zoomScaleNormal="100" workbookViewId="0">
      <selection activeCell="G27" sqref="G27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4" width="11.7109375" style="32" customWidth="1"/>
    <col min="5" max="16384" width="11.42578125" style="32"/>
  </cols>
  <sheetData>
    <row r="1" spans="1:5" s="34" customFormat="1" ht="11.25" customHeight="1" x14ac:dyDescent="0.25">
      <c r="A1" s="169" t="str">
        <f>ESF!A1</f>
        <v>MUNICIPIO DE SAN LUIS DE LA PAZ, GTO. 2024</v>
      </c>
      <c r="B1" s="170"/>
      <c r="C1" s="171"/>
    </row>
    <row r="2" spans="1:5" s="34" customFormat="1" ht="11.25" customHeight="1" x14ac:dyDescent="0.25">
      <c r="A2" s="172" t="s">
        <v>445</v>
      </c>
      <c r="B2" s="173"/>
      <c r="C2" s="174"/>
    </row>
    <row r="3" spans="1:5" s="34" customFormat="1" ht="11.25" customHeight="1" x14ac:dyDescent="0.25">
      <c r="A3" s="172" t="str">
        <f>ESF!A3</f>
        <v>DEL 01 DE ENERO DEL 2024 AL 31 DE DICIEMBRE DEL 2024</v>
      </c>
      <c r="B3" s="173"/>
      <c r="C3" s="174"/>
    </row>
    <row r="4" spans="1:5" x14ac:dyDescent="0.2">
      <c r="A4" s="165" t="s">
        <v>431</v>
      </c>
      <c r="B4" s="166"/>
      <c r="C4" s="167"/>
    </row>
    <row r="5" spans="1:5" ht="11.25" customHeight="1" x14ac:dyDescent="0.2">
      <c r="A5" s="168" t="s">
        <v>479</v>
      </c>
      <c r="B5" s="168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518457825.43000001</v>
      </c>
      <c r="D6" s="151"/>
      <c r="E6" s="153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125766132.84999999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927049.11</v>
      </c>
      <c r="E11" s="148"/>
    </row>
    <row r="12" spans="1:5" x14ac:dyDescent="0.2">
      <c r="A12" s="87">
        <v>2.4</v>
      </c>
      <c r="B12" s="69" t="s">
        <v>119</v>
      </c>
      <c r="C12" s="80">
        <v>128483.14</v>
      </c>
      <c r="E12" s="148"/>
    </row>
    <row r="13" spans="1:5" x14ac:dyDescent="0.2">
      <c r="A13" s="87">
        <v>2.5</v>
      </c>
      <c r="B13" s="69" t="s">
        <v>120</v>
      </c>
      <c r="C13" s="80">
        <v>109588.56</v>
      </c>
      <c r="E13" s="148"/>
    </row>
    <row r="14" spans="1:5" x14ac:dyDescent="0.2">
      <c r="A14" s="87">
        <v>2.6</v>
      </c>
      <c r="B14" s="69" t="s">
        <v>121</v>
      </c>
      <c r="C14" s="80">
        <v>538667.98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4825822.7699999996</v>
      </c>
      <c r="E16" s="148"/>
    </row>
    <row r="17" spans="1:5" x14ac:dyDescent="0.2">
      <c r="A17" s="87">
        <v>2.9</v>
      </c>
      <c r="B17" s="69" t="s">
        <v>125</v>
      </c>
      <c r="C17" s="80">
        <v>30000</v>
      </c>
      <c r="E17" s="148"/>
    </row>
    <row r="18" spans="1:5" x14ac:dyDescent="0.2">
      <c r="A18" s="87" t="s">
        <v>448</v>
      </c>
      <c r="B18" s="69" t="s">
        <v>449</v>
      </c>
      <c r="C18" s="80">
        <v>2621845.33</v>
      </c>
      <c r="E18" s="148"/>
    </row>
    <row r="19" spans="1:5" x14ac:dyDescent="0.2">
      <c r="A19" s="87" t="s">
        <v>450</v>
      </c>
      <c r="B19" s="69" t="s">
        <v>129</v>
      </c>
      <c r="C19" s="80">
        <v>92409</v>
      </c>
      <c r="E19" s="148"/>
    </row>
    <row r="20" spans="1:5" x14ac:dyDescent="0.2">
      <c r="A20" s="87" t="s">
        <v>451</v>
      </c>
      <c r="B20" s="69" t="s">
        <v>452</v>
      </c>
      <c r="C20" s="80">
        <v>110848961.52</v>
      </c>
    </row>
    <row r="21" spans="1:5" x14ac:dyDescent="0.2">
      <c r="A21" s="87" t="s">
        <v>453</v>
      </c>
      <c r="B21" s="69" t="s">
        <v>454</v>
      </c>
      <c r="C21" s="80">
        <v>5643305.4400000004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172043487.15000001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6" x14ac:dyDescent="0.2">
      <c r="A33" s="87" t="s">
        <v>473</v>
      </c>
      <c r="B33" s="69" t="s">
        <v>355</v>
      </c>
      <c r="C33" s="80">
        <v>0</v>
      </c>
      <c r="E33" s="148"/>
    </row>
    <row r="34" spans="1:6" x14ac:dyDescent="0.2">
      <c r="A34" s="87" t="s">
        <v>474</v>
      </c>
      <c r="B34" s="69" t="s">
        <v>358</v>
      </c>
      <c r="C34" s="80">
        <v>0</v>
      </c>
      <c r="E34" s="148"/>
    </row>
    <row r="35" spans="1:6" x14ac:dyDescent="0.2">
      <c r="A35" s="87" t="s">
        <v>562</v>
      </c>
      <c r="B35" s="69" t="s">
        <v>364</v>
      </c>
      <c r="C35" s="80">
        <v>0</v>
      </c>
      <c r="E35" s="148"/>
    </row>
    <row r="36" spans="1:6" x14ac:dyDescent="0.2">
      <c r="A36" s="87" t="s">
        <v>563</v>
      </c>
      <c r="B36" s="69" t="s">
        <v>374</v>
      </c>
      <c r="C36" s="80">
        <v>172043487.15000001</v>
      </c>
      <c r="E36" s="148"/>
    </row>
    <row r="37" spans="1:6" x14ac:dyDescent="0.2">
      <c r="A37" s="87" t="s">
        <v>475</v>
      </c>
      <c r="B37" s="69" t="s">
        <v>564</v>
      </c>
      <c r="C37" s="80">
        <v>0</v>
      </c>
    </row>
    <row r="38" spans="1:6" x14ac:dyDescent="0.2">
      <c r="A38" s="87" t="s">
        <v>476</v>
      </c>
      <c r="B38" s="79" t="s">
        <v>477</v>
      </c>
      <c r="C38" s="86">
        <v>0</v>
      </c>
    </row>
    <row r="39" spans="1:6" ht="8.1" customHeight="1" x14ac:dyDescent="0.2">
      <c r="A39" s="71"/>
      <c r="B39" s="74"/>
      <c r="C39" s="75"/>
    </row>
    <row r="40" spans="1:6" x14ac:dyDescent="0.2">
      <c r="A40" s="76" t="s">
        <v>528</v>
      </c>
      <c r="B40" s="47"/>
      <c r="C40" s="48">
        <f>C6-C8+C31</f>
        <v>564735179.73000002</v>
      </c>
      <c r="D40" s="151"/>
      <c r="E40" s="152"/>
    </row>
    <row r="42" spans="1:6" x14ac:dyDescent="0.2">
      <c r="B42" s="15" t="s">
        <v>55</v>
      </c>
    </row>
    <row r="47" spans="1:6" x14ac:dyDescent="0.2">
      <c r="B47" s="178" t="s">
        <v>600</v>
      </c>
      <c r="C47" s="178"/>
      <c r="D47" s="179" t="s">
        <v>589</v>
      </c>
    </row>
    <row r="48" spans="1:6" ht="12.75" customHeight="1" x14ac:dyDescent="0.2">
      <c r="B48" s="180" t="s">
        <v>612</v>
      </c>
      <c r="C48" s="178"/>
      <c r="D48" s="185" t="s">
        <v>613</v>
      </c>
      <c r="E48" s="196"/>
      <c r="F48" s="196"/>
    </row>
    <row r="49" spans="2:4" ht="12.75" x14ac:dyDescent="0.2">
      <c r="B49" s="182" t="s">
        <v>607</v>
      </c>
      <c r="C49" s="178"/>
      <c r="D49" s="188" t="s">
        <v>598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0" orientation="landscape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68"/>
  <sheetViews>
    <sheetView tabSelected="1" topLeftCell="A19" workbookViewId="0">
      <selection activeCell="I74" sqref="I74"/>
    </sheetView>
    <sheetView tabSelected="1" topLeftCell="A18" workbookViewId="1">
      <selection activeCell="B38" sqref="B38:C38"/>
    </sheetView>
    <sheetView zoomScaleNormal="100" workbookViewId="2">
      <selection sqref="A1:F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8" t="str">
        <f>'Notas a los Edos Financieros'!A1</f>
        <v>MUNICIPIO DE SAN LUIS DE LA PAZ, GTO. 2024</v>
      </c>
      <c r="B1" s="177"/>
      <c r="C1" s="177"/>
      <c r="D1" s="177"/>
      <c r="E1" s="177"/>
      <c r="F1" s="177"/>
      <c r="G1" s="22" t="s">
        <v>0</v>
      </c>
      <c r="H1" s="23">
        <f>'Notas a los Edos Financieros'!D1</f>
        <v>2024</v>
      </c>
    </row>
    <row r="2" spans="1:10" ht="11.25" customHeight="1" x14ac:dyDescent="0.2">
      <c r="A2" s="158" t="s">
        <v>478</v>
      </c>
      <c r="B2" s="177"/>
      <c r="C2" s="177"/>
      <c r="D2" s="177"/>
      <c r="E2" s="177"/>
      <c r="F2" s="177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8" t="str">
        <f>'Notas a los Edos Financieros'!A3</f>
        <v>DEL 01 DE ENERO DEL 2024 AL 31 DE DICIEMBRE DEL 2024</v>
      </c>
      <c r="B3" s="177"/>
      <c r="C3" s="177"/>
      <c r="D3" s="177"/>
      <c r="E3" s="177"/>
      <c r="F3" s="177"/>
      <c r="G3" s="22" t="s">
        <v>3</v>
      </c>
      <c r="H3" s="23">
        <f>'Notas a los Edos Financieros'!D3</f>
        <v>4</v>
      </c>
    </row>
    <row r="4" spans="1:10" ht="11.25" customHeight="1" x14ac:dyDescent="0.2">
      <c r="A4" s="158" t="s">
        <v>4</v>
      </c>
      <c r="B4" s="158"/>
      <c r="C4" s="158"/>
      <c r="D4" s="158"/>
      <c r="E4" s="158"/>
      <c r="F4" s="158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5" t="s">
        <v>547</v>
      </c>
      <c r="C39" s="176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423422197.19999999</v>
      </c>
    </row>
    <row r="42" spans="1:6" x14ac:dyDescent="0.2">
      <c r="A42" s="24">
        <v>8120</v>
      </c>
      <c r="B42" s="136" t="s">
        <v>515</v>
      </c>
      <c r="C42" s="149">
        <v>32325494.399999999</v>
      </c>
    </row>
    <row r="43" spans="1:6" x14ac:dyDescent="0.2">
      <c r="A43" s="24">
        <v>8130</v>
      </c>
      <c r="B43" s="136" t="s">
        <v>516</v>
      </c>
      <c r="C43" s="149">
        <v>151831550.91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542928253.71000004</v>
      </c>
    </row>
    <row r="47" spans="1:6" ht="12" thickBot="1" x14ac:dyDescent="0.25"/>
    <row r="48" spans="1:6" ht="12" x14ac:dyDescent="0.2">
      <c r="B48" s="175" t="s">
        <v>548</v>
      </c>
      <c r="C48" s="176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423422197.19999999</v>
      </c>
    </row>
    <row r="51" spans="1:3" x14ac:dyDescent="0.2">
      <c r="A51" s="24">
        <v>8220</v>
      </c>
      <c r="B51" s="136" t="s">
        <v>520</v>
      </c>
      <c r="C51" s="138">
        <v>26432654.530000001</v>
      </c>
    </row>
    <row r="52" spans="1:3" x14ac:dyDescent="0.2">
      <c r="A52" s="24">
        <v>8230</v>
      </c>
      <c r="B52" s="136" t="s">
        <v>521</v>
      </c>
      <c r="C52" s="138">
        <v>151831550.91</v>
      </c>
    </row>
    <row r="53" spans="1:3" x14ac:dyDescent="0.2">
      <c r="A53" s="24">
        <v>8240</v>
      </c>
      <c r="B53" s="136" t="s">
        <v>522</v>
      </c>
      <c r="C53" s="138">
        <v>30363268.149999999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17453205.350000001</v>
      </c>
    </row>
    <row r="56" spans="1:3" ht="12" thickBot="1" x14ac:dyDescent="0.25">
      <c r="A56" s="24">
        <v>8270</v>
      </c>
      <c r="B56" s="137" t="s">
        <v>525</v>
      </c>
      <c r="C56" s="139">
        <v>501004620.07999998</v>
      </c>
    </row>
    <row r="59" spans="1:3" x14ac:dyDescent="0.2">
      <c r="B59" s="15" t="s">
        <v>55</v>
      </c>
    </row>
    <row r="66" spans="2:8" x14ac:dyDescent="0.2">
      <c r="B66" s="178" t="s">
        <v>588</v>
      </c>
      <c r="C66" s="178"/>
      <c r="D66" s="179"/>
      <c r="E66" s="179"/>
      <c r="F66" s="179" t="s">
        <v>616</v>
      </c>
    </row>
    <row r="67" spans="2:8" ht="12.75" customHeight="1" x14ac:dyDescent="0.2">
      <c r="B67" s="180" t="s">
        <v>614</v>
      </c>
      <c r="C67" s="178"/>
      <c r="D67" s="179"/>
      <c r="E67" s="179"/>
      <c r="F67" s="181" t="s">
        <v>592</v>
      </c>
      <c r="G67" s="181"/>
      <c r="H67" s="181"/>
    </row>
    <row r="68" spans="2:8" ht="12.75" x14ac:dyDescent="0.2">
      <c r="B68" s="182" t="s">
        <v>615</v>
      </c>
      <c r="C68" s="178"/>
      <c r="D68" s="179"/>
      <c r="E68" s="179"/>
      <c r="F68" s="188" t="s">
        <v>599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67:H67"/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6aa8a68a-ab09-4ac8-a697-fdce915bc567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865bf4-0f22-4e4d-b041-7b0c1657e5a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2025-01-29T16:46:22Z</cp:lastPrinted>
  <dcterms:created xsi:type="dcterms:W3CDTF">2012-12-11T20:36:24Z</dcterms:created>
  <dcterms:modified xsi:type="dcterms:W3CDTF">2025-01-29T16:46:26Z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